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Licitacions\Expedient\Per proveidors\OE  falta rellenar a partir del lot 9\"/>
    </mc:Choice>
  </mc:AlternateContent>
  <xr:revisionPtr revIDLastSave="0" documentId="13_ncr:1_{007B35BC-2876-42F3-BE33-F9B2252DD009}" xr6:coauthVersionLast="47" xr6:coauthVersionMax="47" xr10:uidLastSave="{00000000-0000-0000-0000-000000000000}"/>
  <bookViews>
    <workbookView xWindow="7500" yWindow="-15570" windowWidth="20850" windowHeight="14325" xr2:uid="{00000000-000D-0000-FFFF-FFFF00000000}"/>
  </bookViews>
  <sheets>
    <sheet name="LOT 16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4" i="1" l="1"/>
  <c r="P24" i="1"/>
  <c r="Q24" i="1" s="1"/>
  <c r="L24" i="1"/>
  <c r="K24" i="1"/>
  <c r="R23" i="1"/>
  <c r="P23" i="1"/>
  <c r="Q23" i="1" s="1"/>
  <c r="L23" i="1"/>
  <c r="K23" i="1"/>
  <c r="L22" i="1"/>
  <c r="R22" i="1"/>
  <c r="K22" i="1"/>
  <c r="P22" i="1"/>
  <c r="Q22" i="1" s="1"/>
  <c r="K28" i="1" l="1"/>
  <c r="K30" i="1" s="1"/>
  <c r="S24" i="1"/>
  <c r="Q28" i="1"/>
  <c r="Q30" i="1" s="1"/>
  <c r="S23" i="1"/>
  <c r="S22" i="1"/>
  <c r="S28" i="1" l="1"/>
  <c r="S30" i="1" s="1"/>
</calcChain>
</file>

<file path=xl/sharedStrings.xml><?xml version="1.0" encoding="utf-8"?>
<sst xmlns="http://schemas.openxmlformats.org/spreadsheetml/2006/main" count="62" uniqueCount="57">
  <si>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</si>
  <si>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</si>
  <si>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</si>
  <si>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</si>
  <si>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</si>
  <si>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</si>
  <si>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</si>
  <si>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</si>
  <si>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</si>
  <si>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</si>
  <si>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</si>
  <si>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</si>
  <si>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</si>
  <si>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</si>
  <si>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</si>
  <si>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</si>
  <si>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</si>
  <si>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</si>
  <si>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</si>
  <si>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</si>
  <si>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</si>
  <si>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</si>
  <si>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</si>
  <si>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</si>
  <si>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</si>
  <si>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</si>
  <si>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</si>
  <si>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</si>
  <si>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</si>
  <si>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</si>
  <si>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</si>
  <si>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</si>
  <si>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</si>
  <si>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</si>
  <si>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</si>
  <si>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</si>
  <si>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</si>
  <si>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</si>
  <si>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</si>
  <si>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</si>
  <si>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</si>
  <si>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</si>
  <si>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</si>
  <si>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</si>
  <si>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</si>
  <si>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</si>
  <si>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</si>
  <si>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</si>
  <si>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</si>
  <si>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</si>
  <si>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</si>
  <si>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>TOTAL PRESSUPOST BASE LICITACIÓ (2 ANYS)</t>
  </si>
  <si>
    <t xml:space="preserve">SUBMINISTRAMENT DE SONDES TUBS I CÀNULES  PER LA FUNDACIÓ DE GESTIÓ SANITÀRIA DE L’HOSPITAL DE LA SANTA CREU I SANT PAU </t>
  </si>
  <si>
    <t xml:space="preserve"> ACM 25/932</t>
  </si>
  <si>
    <t>Sonda vesical Foley pediàtrica amb baló i fiador  6CH</t>
  </si>
  <si>
    <t>Sonda vesical Foley pediàtrica amb baló i fiador 8CH</t>
  </si>
  <si>
    <t>Sonda vesical Foley pediàtrica amb baló i fiador 10CH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</si>
</sst>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71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0" fontId="8" fillId="60" borderId="12" xfId="2" applyFont="1" applyFill="1" applyBorder="1" applyAlignment="1" applyProtection="1">
      <alignment horizontal="center"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0" fontId="8" fillId="60" borderId="8" xfId="2" applyFont="1" applyFill="1" applyBorder="1" applyAlignment="1" applyProtection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4" fontId="8" fillId="2" borderId="51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4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2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8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35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1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3" fontId="1" fillId="60" borderId="12" xfId="2" applyNumberFormat="1" applyFont="1" applyFill="1" applyBorder="1" applyAlignment="1" applyProtection="1">
      <alignment horizontal="center" vertic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4" fontId="8" fillId="60" borderId="3" xfId="2" applyNumberFormat="1" applyFont="1" applyFill="1" applyBorder="1" applyAlignment="1" applyProtection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  <xf numFmtId="4" fontId="8" fillId="60" borderId="8" xfId="2" applyNumberFormat="1" applyFont="1" applyFill="1" applyBorder="1" applyAlignment="1" applyProtection="1">
      <alignment horizontal="center" vertical="center"/>
    </xf>
    <xf numFmtId="165" fontId="8" fillId="60" borderId="12" xfId="2" applyNumberFormat="1" applyFont="1" applyFill="1" applyBorder="1" applyAlignment="1" applyProtection="1">
      <alignment horizontal="center" vertical="center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57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0" fontId="1" fillId="60" borderId="4" xfId="2" applyFont="1" applyFill="1" applyBorder="1" applyAlignment="1" applyProtection="1">
      <alignment horizontal="left" vertical="center" wrapText="1"/>
    </xf>
    <xf numFmtId="0" fontId="1" fillId="60" borderId="35" xfId="2" applyFont="1" applyFill="1" applyBorder="1" applyAlignment="1" applyProtection="1">
      <alignment horizontal="left" vertical="center" wrapText="1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397304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1"/>
  <sheetViews>
    <sheetView showGridLines="0" tabSelected="1" topLeftCell="A9" zoomScale="70" zoomScaleNormal="70" workbookViewId="0">
      <selection activeCell="J37" sqref="J37"/>
    </sheetView>
  </sheetViews>
  <sheetFormatPr defaultRowHeight="14.4" x14ac:dyDescent="0.3"/>
  <cols>
    <col min="1" max="1" width="19.5546875" customWidth="1"/>
    <col min="2" max="2" width="11.21875" customWidth="1"/>
    <col min="3" max="3" width="15.44140625" customWidth="1"/>
    <col min="4" max="4" width="54.44140625" customWidth="1"/>
    <col min="5" max="5" width="45.44140625" customWidth="1"/>
    <col min="6" max="6" width="29.21875" customWidth="1"/>
    <col min="7" max="7" width="8.21875" bestFit="1" customWidth="1"/>
    <col min="8" max="8" width="11.5546875" customWidth="1"/>
    <col min="9" max="9" width="10.77734375" bestFit="1" customWidth="1"/>
    <col min="10" max="10" width="20.88671875" customWidth="1"/>
    <col min="11" max="11" width="17.5546875" customWidth="1"/>
    <col min="12" max="12" width="13.21875" customWidth="1"/>
    <col min="13" max="13" width="15.21875" bestFit="1" customWidth="1"/>
    <col min="14" max="14" width="11.77734375" customWidth="1"/>
    <col min="15" max="15" width="11.6640625" customWidth="1"/>
    <col min="16" max="16" width="18.21875" customWidth="1"/>
    <col min="17" max="17" width="12.44140625" customWidth="1"/>
    <col min="18" max="18" width="14.44140625" customWidth="1"/>
    <col min="19" max="19" width="18.77734375" customWidth="1"/>
  </cols>
  <sheetData>
    <row r="1" spans="1:26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.399999999999999" x14ac:dyDescent="0.3">
      <c r="A9" s="1"/>
      <c r="B9" s="117" t="s">
        <v>18</v>
      </c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"/>
      <c r="U9" s="1"/>
      <c r="V9" s="1"/>
      <c r="W9" s="1"/>
      <c r="X9" s="1"/>
      <c r="Y9" s="1"/>
      <c r="Z9" s="1"/>
    </row>
    <row r="10" spans="1:26" ht="42.75" customHeight="1" x14ac:dyDescent="0.3">
      <c r="A10" s="139" t="s">
        <v>9</v>
      </c>
      <c r="B10" s="139"/>
      <c r="C10" s="139"/>
      <c r="D10" s="141" t="s">
        <v>52</v>
      </c>
      <c r="E10" s="141"/>
      <c r="F10" s="141"/>
      <c r="G10" s="141"/>
      <c r="H10" s="141"/>
      <c r="I10" s="141"/>
      <c r="J10" s="141"/>
      <c r="K10" s="141"/>
      <c r="L10" s="141"/>
      <c r="M10" s="141"/>
      <c r="N10" s="141"/>
      <c r="O10" s="141"/>
      <c r="P10" s="141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5">
      <c r="A11" s="140" t="s">
        <v>10</v>
      </c>
      <c r="B11" s="140"/>
      <c r="C11" s="140"/>
      <c r="D11" s="51"/>
      <c r="E11" s="168" t="s">
        <v>53</v>
      </c>
      <c r="F11" s="168"/>
      <c r="G11" s="168"/>
      <c r="H11" s="168"/>
      <c r="I11" s="168"/>
      <c r="J11" s="168"/>
      <c r="K11" s="168"/>
      <c r="L11" s="168"/>
      <c r="M11" s="168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5">
      <c r="A12" s="128" t="s">
        <v>34</v>
      </c>
      <c r="B12" s="129"/>
      <c r="C12" s="129"/>
      <c r="D12" s="129"/>
      <c r="E12" s="129"/>
      <c r="F12" s="129"/>
      <c r="G12" s="129"/>
      <c r="H12" s="129"/>
      <c r="I12" s="129"/>
      <c r="J12" s="130"/>
      <c r="K12" s="128" t="s">
        <v>11</v>
      </c>
      <c r="L12" s="129"/>
      <c r="M12" s="129"/>
      <c r="N12" s="129"/>
      <c r="O12" s="129"/>
      <c r="P12" s="129"/>
      <c r="Q12" s="129"/>
      <c r="R12" s="129"/>
      <c r="S12" s="130"/>
      <c r="W12" s="26"/>
      <c r="X12" s="26"/>
    </row>
    <row r="13" spans="1:26" s="28" customFormat="1" ht="39" customHeight="1" x14ac:dyDescent="0.3">
      <c r="A13" s="48" t="s">
        <v>35</v>
      </c>
      <c r="B13" s="131"/>
      <c r="C13" s="132"/>
      <c r="D13" s="132"/>
      <c r="E13" s="133"/>
      <c r="F13" s="27" t="s">
        <v>36</v>
      </c>
      <c r="G13" s="131"/>
      <c r="H13" s="132"/>
      <c r="I13" s="132"/>
      <c r="J13" s="134"/>
      <c r="K13" s="120" t="s">
        <v>12</v>
      </c>
      <c r="L13" s="122"/>
      <c r="M13" s="123"/>
      <c r="N13" s="123"/>
      <c r="O13" s="123"/>
      <c r="P13" s="123"/>
      <c r="Q13" s="123"/>
      <c r="R13" s="123"/>
      <c r="S13" s="124"/>
      <c r="W13" s="26"/>
    </row>
    <row r="14" spans="1:26" s="28" customFormat="1" ht="39" customHeight="1" x14ac:dyDescent="0.3">
      <c r="A14" s="45" t="s">
        <v>37</v>
      </c>
      <c r="B14" s="135"/>
      <c r="C14" s="136"/>
      <c r="D14" s="136"/>
      <c r="E14" s="137"/>
      <c r="F14" s="29" t="s">
        <v>38</v>
      </c>
      <c r="G14" s="135"/>
      <c r="H14" s="136"/>
      <c r="I14" s="136"/>
      <c r="J14" s="138"/>
      <c r="K14" s="121"/>
      <c r="L14" s="125"/>
      <c r="M14" s="126"/>
      <c r="N14" s="126"/>
      <c r="O14" s="126"/>
      <c r="P14" s="126"/>
      <c r="Q14" s="126"/>
      <c r="R14" s="126"/>
      <c r="S14" s="127"/>
      <c r="W14" s="26"/>
    </row>
    <row r="15" spans="1:26" s="28" customFormat="1" ht="39" customHeight="1" x14ac:dyDescent="0.3">
      <c r="A15" s="45" t="s">
        <v>13</v>
      </c>
      <c r="B15" s="31"/>
      <c r="C15" s="29" t="s">
        <v>15</v>
      </c>
      <c r="D15" s="169"/>
      <c r="E15" s="170"/>
      <c r="F15" s="29" t="s">
        <v>39</v>
      </c>
      <c r="G15" s="135"/>
      <c r="H15" s="136"/>
      <c r="I15" s="136"/>
      <c r="J15" s="138"/>
      <c r="K15" s="30" t="s">
        <v>14</v>
      </c>
      <c r="L15" s="118"/>
      <c r="M15" s="118"/>
      <c r="N15" s="118"/>
      <c r="O15" s="118"/>
      <c r="P15" s="118"/>
      <c r="Q15" s="118"/>
      <c r="R15" s="118"/>
      <c r="S15" s="119"/>
      <c r="W15" s="26"/>
    </row>
    <row r="16" spans="1:26" s="28" customFormat="1" ht="39" customHeight="1" x14ac:dyDescent="0.3">
      <c r="A16" s="45" t="s">
        <v>40</v>
      </c>
      <c r="B16" s="135"/>
      <c r="C16" s="136"/>
      <c r="D16" s="136"/>
      <c r="E16" s="137"/>
      <c r="F16" s="32" t="s">
        <v>41</v>
      </c>
      <c r="G16" s="33" t="s">
        <v>42</v>
      </c>
      <c r="H16" s="46"/>
      <c r="I16" s="33" t="s">
        <v>16</v>
      </c>
      <c r="J16" s="46"/>
      <c r="K16" s="149" t="s">
        <v>43</v>
      </c>
      <c r="L16" s="145"/>
      <c r="M16" s="145"/>
      <c r="N16" s="145"/>
      <c r="O16" s="145"/>
      <c r="P16" s="145"/>
      <c r="Q16" s="145"/>
      <c r="R16" s="145"/>
      <c r="S16" s="146"/>
      <c r="W16" s="26"/>
    </row>
    <row r="17" spans="1:26" s="34" customFormat="1" ht="39" customHeight="1" thickBot="1" x14ac:dyDescent="0.35">
      <c r="A17" s="49" t="s">
        <v>17</v>
      </c>
      <c r="B17" s="151"/>
      <c r="C17" s="152"/>
      <c r="D17" s="152"/>
      <c r="E17" s="153"/>
      <c r="F17" s="50" t="s">
        <v>44</v>
      </c>
      <c r="G17" s="154"/>
      <c r="H17" s="155"/>
      <c r="I17" s="155"/>
      <c r="J17" s="156"/>
      <c r="K17" s="150"/>
      <c r="L17" s="147"/>
      <c r="M17" s="147"/>
      <c r="N17" s="147"/>
      <c r="O17" s="147"/>
      <c r="P17" s="147"/>
      <c r="Q17" s="147"/>
      <c r="R17" s="147"/>
      <c r="S17" s="148"/>
      <c r="W17" s="26"/>
    </row>
    <row r="18" spans="1:26" s="44" customFormat="1" ht="39" customHeight="1" x14ac:dyDescent="0.3">
      <c r="A18" s="35"/>
      <c r="B18" s="36"/>
      <c r="C18" s="36"/>
      <c r="D18" s="36"/>
      <c r="E18" s="36"/>
      <c r="F18" s="37"/>
      <c r="G18" s="38"/>
      <c r="H18" s="38"/>
      <c r="I18" s="38"/>
      <c r="J18" s="38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5">
      <c r="A19" s="35"/>
      <c r="B19" s="36"/>
      <c r="C19" s="36"/>
      <c r="D19" s="36"/>
      <c r="E19" s="36"/>
      <c r="F19" s="37"/>
      <c r="G19" s="38"/>
      <c r="H19" s="38"/>
      <c r="I19" s="38"/>
      <c r="J19" s="38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5">
      <c r="A20" s="43"/>
      <c r="B20" s="43"/>
      <c r="C20" s="43"/>
      <c r="D20" s="43"/>
      <c r="E20" s="36"/>
      <c r="F20" s="37"/>
      <c r="G20" s="38"/>
      <c r="H20" s="38"/>
      <c r="I20" s="38"/>
      <c r="J20" s="38"/>
      <c r="K20" s="35"/>
      <c r="L20" s="38"/>
      <c r="M20" s="38"/>
      <c r="N20" s="38"/>
      <c r="O20" s="38"/>
      <c r="P20" s="160" t="s">
        <v>25</v>
      </c>
      <c r="Q20" s="161"/>
      <c r="R20" s="162" t="s">
        <v>26</v>
      </c>
      <c r="S20" s="163"/>
      <c r="W20" s="26"/>
    </row>
    <row r="21" spans="1:26" s="15" customFormat="1" ht="108" customHeight="1" thickBot="1" x14ac:dyDescent="0.35">
      <c r="A21" s="56" t="s">
        <v>0</v>
      </c>
      <c r="B21" s="57" t="s">
        <v>46</v>
      </c>
      <c r="C21" s="157" t="s">
        <v>8</v>
      </c>
      <c r="D21" s="157"/>
      <c r="E21" s="58" t="s">
        <v>1</v>
      </c>
      <c r="F21" s="58" t="s">
        <v>2</v>
      </c>
      <c r="G21" s="59" t="s">
        <v>19</v>
      </c>
      <c r="H21" s="60" t="s">
        <v>45</v>
      </c>
      <c r="I21" s="60" t="s">
        <v>6</v>
      </c>
      <c r="J21" s="60" t="s">
        <v>33</v>
      </c>
      <c r="K21" s="61" t="s">
        <v>7</v>
      </c>
      <c r="L21" s="62" t="s">
        <v>50</v>
      </c>
      <c r="M21" s="58" t="s">
        <v>49</v>
      </c>
      <c r="N21" s="63" t="s">
        <v>3</v>
      </c>
      <c r="O21" s="64" t="s">
        <v>4</v>
      </c>
      <c r="P21" s="65" t="s">
        <v>27</v>
      </c>
      <c r="Q21" s="104" t="s">
        <v>5</v>
      </c>
      <c r="R21" s="100" t="s">
        <v>22</v>
      </c>
      <c r="S21" s="66" t="s">
        <v>21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3">
      <c r="A22" s="114">
        <v>16</v>
      </c>
      <c r="B22" s="75"/>
      <c r="C22" s="158" t="s">
        <v>54</v>
      </c>
      <c r="D22" s="159" t="s">
        <v>54</v>
      </c>
      <c r="E22" s="76"/>
      <c r="F22" s="76"/>
      <c r="G22" s="77"/>
      <c r="H22" s="108">
        <v>450</v>
      </c>
      <c r="I22" s="78" t="s">
        <v>20</v>
      </c>
      <c r="J22" s="113">
        <v>2.75</v>
      </c>
      <c r="K22" s="79">
        <f t="shared" ref="K22:K24" si="0">H22*J22</f>
        <v>1237.5</v>
      </c>
      <c r="L22" s="80" t="e">
        <f t="shared" ref="L22:L24" si="1">M22/G22</f>
        <v>#DIV/0!</v>
      </c>
      <c r="M22" s="81"/>
      <c r="N22" s="82"/>
      <c r="O22" s="94"/>
      <c r="P22" s="97">
        <f t="shared" ref="P22:P24" si="2">M22*(1-O22)</f>
        <v>0</v>
      </c>
      <c r="Q22" s="105">
        <f t="shared" ref="Q22:Q23" si="3">IF(ISERROR(P22/G22),0,(P22/G22)*H22)</f>
        <v>0</v>
      </c>
      <c r="R22" s="101" t="e">
        <f t="shared" ref="R22:R23" si="4">ROUNDUP((H22/G22),0)</f>
        <v>#DIV/0!</v>
      </c>
      <c r="S22" s="83" t="e">
        <f t="shared" ref="S22:S24" si="5">R22*P22</f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3">
      <c r="A23" s="115"/>
      <c r="B23" s="67"/>
      <c r="C23" s="166" t="s">
        <v>55</v>
      </c>
      <c r="D23" s="167" t="s">
        <v>55</v>
      </c>
      <c r="E23" s="68"/>
      <c r="F23" s="68"/>
      <c r="G23" s="69"/>
      <c r="H23" s="109">
        <v>120</v>
      </c>
      <c r="I23" s="70" t="s">
        <v>20</v>
      </c>
      <c r="J23" s="110">
        <v>3.5</v>
      </c>
      <c r="K23" s="71">
        <f t="shared" si="0"/>
        <v>420</v>
      </c>
      <c r="L23" s="72" t="e">
        <f t="shared" si="1"/>
        <v>#DIV/0!</v>
      </c>
      <c r="M23" s="73"/>
      <c r="N23" s="74"/>
      <c r="O23" s="95"/>
      <c r="P23" s="98">
        <f t="shared" si="2"/>
        <v>0</v>
      </c>
      <c r="Q23" s="106">
        <f t="shared" si="3"/>
        <v>0</v>
      </c>
      <c r="R23" s="102" t="e">
        <f t="shared" si="4"/>
        <v>#DIV/0!</v>
      </c>
      <c r="S23" s="93" t="e">
        <f t="shared" si="5"/>
        <v>#DIV/0!</v>
      </c>
      <c r="T23" s="16"/>
      <c r="U23" s="16"/>
      <c r="V23" s="16"/>
      <c r="W23" s="16"/>
      <c r="X23" s="16"/>
      <c r="Y23" s="16"/>
      <c r="Z23" s="16"/>
    </row>
    <row r="24" spans="1:26" s="15" customFormat="1" ht="39" customHeight="1" thickBot="1" x14ac:dyDescent="0.35">
      <c r="A24" s="116"/>
      <c r="B24" s="84"/>
      <c r="C24" s="164" t="s">
        <v>56</v>
      </c>
      <c r="D24" s="165" t="s">
        <v>56</v>
      </c>
      <c r="E24" s="85"/>
      <c r="F24" s="85"/>
      <c r="G24" s="86"/>
      <c r="H24" s="111">
        <v>150</v>
      </c>
      <c r="I24" s="87" t="s">
        <v>20</v>
      </c>
      <c r="J24" s="112">
        <v>3.5</v>
      </c>
      <c r="K24" s="88">
        <f t="shared" si="0"/>
        <v>525</v>
      </c>
      <c r="L24" s="89" t="e">
        <f t="shared" si="1"/>
        <v>#DIV/0!</v>
      </c>
      <c r="M24" s="90"/>
      <c r="N24" s="91"/>
      <c r="O24" s="96"/>
      <c r="P24" s="99">
        <f t="shared" si="2"/>
        <v>0</v>
      </c>
      <c r="Q24" s="107">
        <f t="shared" ref="Q24" si="6">IF(ISERROR(P24/G24),0,(P24/G24)*H24)</f>
        <v>0</v>
      </c>
      <c r="R24" s="103" t="e">
        <f t="shared" ref="R24" si="7">ROUNDUP((H24/G24),0)</f>
        <v>#DIV/0!</v>
      </c>
      <c r="S24" s="92" t="e">
        <f t="shared" si="5"/>
        <v>#DIV/0!</v>
      </c>
      <c r="T24" s="16"/>
      <c r="U24" s="16"/>
      <c r="V24" s="16"/>
      <c r="W24" s="16"/>
      <c r="X24" s="16"/>
      <c r="Y24" s="16"/>
      <c r="Z24" s="16"/>
    </row>
    <row r="25" spans="1:26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 x14ac:dyDescent="0.3">
      <c r="A26" s="144"/>
      <c r="B26" s="144"/>
      <c r="C26" s="144"/>
      <c r="D26" s="144"/>
      <c r="E26" s="144"/>
      <c r="F26" s="144"/>
      <c r="G26" s="144"/>
      <c r="H26" s="22"/>
      <c r="I26" s="1"/>
      <c r="J26" s="1"/>
      <c r="K26" s="1"/>
      <c r="L26" s="1"/>
      <c r="M26" s="1"/>
      <c r="N26" s="5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thickBot="1" x14ac:dyDescent="0.35">
      <c r="A27" s="144"/>
      <c r="B27" s="144"/>
      <c r="C27" s="144"/>
      <c r="D27" s="144"/>
      <c r="E27" s="144"/>
      <c r="F27" s="144"/>
      <c r="G27" s="144"/>
      <c r="H27" s="22"/>
      <c r="I27" s="23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 thickBot="1" x14ac:dyDescent="0.35">
      <c r="A28" s="144"/>
      <c r="B28" s="144"/>
      <c r="C28" s="144"/>
      <c r="D28" s="144"/>
      <c r="E28" s="144"/>
      <c r="F28" s="144"/>
      <c r="G28" s="144"/>
      <c r="H28" s="22"/>
      <c r="I28" s="1"/>
      <c r="J28" s="5" t="s">
        <v>47</v>
      </c>
      <c r="K28" s="6">
        <f>SUM(K22:K27)</f>
        <v>2182.5</v>
      </c>
      <c r="L28" s="24"/>
      <c r="M28" s="1"/>
      <c r="N28" s="7"/>
      <c r="O28" s="7"/>
      <c r="P28" s="7"/>
      <c r="Q28" s="6">
        <f>SUM(Q22:Q27)</f>
        <v>0</v>
      </c>
      <c r="R28" s="1"/>
      <c r="S28" s="6" t="e">
        <f>SUM(S22:S24)</f>
        <v>#DIV/0!</v>
      </c>
      <c r="T28" s="1"/>
      <c r="U28" s="1"/>
      <c r="V28" s="1"/>
      <c r="W28" s="1"/>
      <c r="X28" s="1"/>
      <c r="Y28" s="1"/>
      <c r="Z28" s="1"/>
    </row>
    <row r="29" spans="1:26" ht="15" thickBot="1" x14ac:dyDescent="0.35">
      <c r="A29" s="1"/>
      <c r="B29" s="1"/>
      <c r="C29" s="1"/>
      <c r="D29" s="20"/>
      <c r="E29" s="21"/>
      <c r="F29" s="18"/>
      <c r="G29" s="19"/>
      <c r="H29" s="22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" thickBot="1" x14ac:dyDescent="0.35">
      <c r="A30" s="39"/>
      <c r="B30" s="39"/>
      <c r="C30" s="39"/>
      <c r="D30" s="39"/>
      <c r="E30" s="39"/>
      <c r="G30" s="40" t="s">
        <v>51</v>
      </c>
      <c r="J30" s="39"/>
      <c r="K30" s="6">
        <f>K28*2</f>
        <v>4365</v>
      </c>
      <c r="L30" s="1"/>
      <c r="M30" s="1"/>
      <c r="N30" s="1"/>
      <c r="O30" s="5"/>
      <c r="P30" s="1"/>
      <c r="Q30" s="6">
        <f>Q28*2</f>
        <v>0</v>
      </c>
      <c r="R30" s="1"/>
      <c r="S30" s="6" t="e">
        <f>S28*2</f>
        <v>#DIV/0!</v>
      </c>
      <c r="T30" s="1"/>
      <c r="U30" s="1"/>
      <c r="V30" s="1"/>
      <c r="W30" s="1"/>
      <c r="X30" s="1"/>
      <c r="Y30" s="1"/>
      <c r="Z30" s="1"/>
    </row>
    <row r="31" spans="1:26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6.2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54"/>
      <c r="Q32" s="54"/>
      <c r="R32" s="54"/>
      <c r="S32" s="54"/>
      <c r="T32" s="1"/>
      <c r="U32" s="1"/>
      <c r="V32" s="1"/>
      <c r="W32" s="1"/>
      <c r="X32" s="1"/>
      <c r="Y32" s="1"/>
      <c r="Z32" s="1"/>
    </row>
    <row r="33" spans="1:26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6" x14ac:dyDescent="0.3">
      <c r="A34" s="8" t="s">
        <v>23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6" x14ac:dyDescent="0.3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6" x14ac:dyDescent="0.3">
      <c r="A36" s="11" t="s">
        <v>32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9"/>
      <c r="N36" s="9"/>
      <c r="O36" s="9"/>
      <c r="P36" s="9"/>
      <c r="Q36" s="9"/>
      <c r="R36" s="10"/>
      <c r="S36" s="1"/>
      <c r="T36" s="1"/>
      <c r="U36" s="1"/>
      <c r="V36" s="1"/>
      <c r="W36" s="1"/>
      <c r="X36" s="1"/>
      <c r="Y36" s="1"/>
      <c r="Z36" s="1"/>
    </row>
    <row r="37" spans="1:26" ht="15.6" x14ac:dyDescent="0.3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10"/>
      <c r="S37" s="1"/>
      <c r="T37" s="1"/>
      <c r="U37" s="1"/>
      <c r="V37" s="1"/>
      <c r="W37" s="1"/>
      <c r="X37" s="1"/>
      <c r="Y37" s="1"/>
      <c r="Z37" s="1"/>
    </row>
    <row r="38" spans="1:26" ht="15.6" x14ac:dyDescent="0.3">
      <c r="A38" s="11" t="s">
        <v>24</v>
      </c>
      <c r="B38" s="11"/>
      <c r="C38" s="11"/>
      <c r="D38" s="11"/>
      <c r="E38" s="11"/>
      <c r="F38" s="11"/>
      <c r="G38" s="11"/>
      <c r="H38" s="55"/>
      <c r="I38" s="11"/>
      <c r="J38" s="11"/>
      <c r="K38" s="11"/>
      <c r="L38" s="11"/>
      <c r="M38" s="11"/>
      <c r="N38" s="11"/>
      <c r="O38" s="11"/>
      <c r="P38" s="11"/>
      <c r="Q38" s="11"/>
      <c r="R38" s="10"/>
      <c r="S38" s="1"/>
      <c r="T38" s="1"/>
      <c r="U38" s="1"/>
      <c r="V38" s="1"/>
      <c r="W38" s="1"/>
      <c r="X38" s="1"/>
      <c r="Y38" s="1"/>
      <c r="Z38" s="1"/>
    </row>
    <row r="39" spans="1:26" ht="15.6" x14ac:dyDescent="0.3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6" x14ac:dyDescent="0.3">
      <c r="A40" s="12" t="s">
        <v>28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6" x14ac:dyDescent="0.3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6" x14ac:dyDescent="0.3">
      <c r="A42" s="12" t="s">
        <v>29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6" x14ac:dyDescent="0.3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6" x14ac:dyDescent="0.3">
      <c r="A44" s="12" t="s">
        <v>30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6" x14ac:dyDescent="0.3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3">
      <c r="A46" s="142" t="s">
        <v>48</v>
      </c>
      <c r="B46" s="142"/>
      <c r="C46" s="142"/>
      <c r="D46" s="142"/>
      <c r="E46" s="142"/>
      <c r="F46" s="142"/>
      <c r="G46" s="142"/>
      <c r="H46" s="142"/>
      <c r="I46" s="142"/>
      <c r="J46" s="142"/>
      <c r="K46" s="142"/>
      <c r="L46" s="142"/>
      <c r="M46" s="142"/>
      <c r="N46" s="142"/>
      <c r="O46" s="142"/>
      <c r="P46" s="142"/>
      <c r="Q46" s="142"/>
      <c r="R46" s="142"/>
      <c r="S46" s="1"/>
      <c r="T46" s="1"/>
      <c r="U46" s="1"/>
      <c r="V46" s="1"/>
      <c r="W46" s="1"/>
      <c r="X46" s="1"/>
      <c r="Y46" s="1"/>
      <c r="Z46" s="1"/>
    </row>
    <row r="47" spans="1:26" ht="15.6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7"/>
      <c r="M47" s="13"/>
      <c r="N47" s="13"/>
      <c r="O47" s="13"/>
      <c r="P47" s="13"/>
      <c r="Q47" s="13"/>
      <c r="R47" s="1"/>
      <c r="S47" s="1"/>
      <c r="T47" s="1"/>
      <c r="U47" s="1"/>
      <c r="V47" s="1"/>
      <c r="W47" s="1"/>
      <c r="X47" s="1"/>
      <c r="Y47" s="1"/>
      <c r="Z47" s="1"/>
    </row>
    <row r="48" spans="1:26" ht="15.6" x14ac:dyDescent="0.3">
      <c r="A48" s="142" t="s">
        <v>31</v>
      </c>
      <c r="B48" s="143"/>
      <c r="C48" s="143"/>
      <c r="D48" s="143"/>
      <c r="E48" s="143"/>
      <c r="F48" s="143"/>
      <c r="G48" s="143"/>
      <c r="H48" s="143"/>
      <c r="I48" s="143"/>
      <c r="J48" s="143"/>
      <c r="K48" s="143"/>
      <c r="L48" s="143"/>
      <c r="M48" s="143"/>
      <c r="N48" s="143"/>
      <c r="O48" s="143"/>
      <c r="P48" s="143"/>
      <c r="Q48" s="143"/>
      <c r="R48" s="1"/>
      <c r="S48" s="1"/>
      <c r="T48" s="1"/>
      <c r="U48" s="1"/>
      <c r="V48" s="1"/>
      <c r="W48" s="1"/>
      <c r="X48" s="1"/>
      <c r="Y48" s="1"/>
      <c r="Z48" s="1"/>
    </row>
    <row r="49" spans="1:26" ht="15.6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7"/>
      <c r="M49" s="13"/>
      <c r="N49" s="13"/>
      <c r="O49" s="13"/>
      <c r="P49" s="13"/>
      <c r="Q49" s="13"/>
      <c r="R49" s="1"/>
      <c r="S49" s="1"/>
      <c r="T49" s="1"/>
      <c r="U49" s="1"/>
      <c r="V49" s="1"/>
      <c r="W49" s="1"/>
      <c r="X49" s="1"/>
      <c r="Y49" s="1"/>
      <c r="Z49" s="1"/>
    </row>
    <row r="50" spans="1:26" ht="15.6" x14ac:dyDescent="0.3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"/>
      <c r="S50" s="1"/>
      <c r="T50" s="1"/>
      <c r="U50" s="1"/>
      <c r="V50" s="1"/>
      <c r="W50" s="1"/>
      <c r="X50" s="1"/>
      <c r="Y50" s="1"/>
      <c r="Z50" s="1"/>
    </row>
    <row r="51" spans="1:26" ht="15.6" x14ac:dyDescent="0.3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"/>
      <c r="S51" s="1"/>
      <c r="T51" s="1"/>
      <c r="U51" s="1"/>
      <c r="V51" s="1"/>
      <c r="W51" s="1"/>
      <c r="X51" s="1"/>
      <c r="Y51" s="1"/>
      <c r="Z51" s="1"/>
    </row>
  </sheetData>
  <sheetProtection selectLockedCells="1"/>
  <protectedRanges>
    <protectedRange sqref="F11:H11" name="Rango1"/>
    <protectedRange sqref="Q19:Q20 D19:E20 D13:E18 Q13:Q18" name="Rango1_1"/>
  </protectedRanges>
  <mergeCells count="31">
    <mergeCell ref="A22:A24"/>
    <mergeCell ref="K12:S12"/>
    <mergeCell ref="C24:D24"/>
    <mergeCell ref="A48:Q48"/>
    <mergeCell ref="A26:G28"/>
    <mergeCell ref="A46:R46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C23:D23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</mergeCells>
  <pageMargins left="0.7" right="0.7" top="0.75" bottom="0.75" header="0.3" footer="0.3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Rosa Maria Martinez Soria</cp:lastModifiedBy>
  <cp:lastPrinted>2025-06-17T05:58:09Z</cp:lastPrinted>
  <dcterms:created xsi:type="dcterms:W3CDTF">2017-04-20T06:50:43Z</dcterms:created>
  <dcterms:modified xsi:type="dcterms:W3CDTF">2025-10-15T09:53:51Z</dcterms:modified>
</cp:coreProperties>
</file>